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10" windowHeight="11730" activeTab="1"/>
  </bookViews>
  <sheets>
    <sheet name="応募書② " sheetId="1" r:id="rId1"/>
    <sheet name="応募書② (記入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tsuchihashi</author>
    <author>tsukurimichi</author>
  </authors>
  <commentList>
    <comment ref="G2" authorId="0">
      <text>
        <r>
          <rPr>
            <b/>
            <sz val="9"/>
            <rFont val="MS P ゴシック"/>
            <family val="3"/>
          </rPr>
          <t>こちらは事務局使用欄ですので、記入しないください。</t>
        </r>
      </text>
    </comment>
    <comment ref="B3" authorId="0">
      <text>
        <r>
          <rPr>
            <b/>
            <sz val="9"/>
            <rFont val="MS P ゴシック"/>
            <family val="3"/>
          </rPr>
          <t>団体名を必ず記入ください。</t>
        </r>
      </text>
    </comment>
    <comment ref="B4" authorId="0">
      <text>
        <r>
          <rPr>
            <b/>
            <sz val="9"/>
            <rFont val="MS P ゴシック"/>
            <family val="3"/>
          </rPr>
          <t>代表者名は必ず記入ください。</t>
        </r>
      </text>
    </comment>
    <comment ref="E8" authorId="0">
      <text>
        <r>
          <rPr>
            <b/>
            <sz val="9"/>
            <rFont val="MS P ゴシック"/>
            <family val="3"/>
          </rPr>
          <t>応募書①のP4「3.応募額・事業・調査研究内容」に記載する、2020年度応募額と同額であるか必ず確認してください。　</t>
        </r>
      </text>
    </comment>
    <comment ref="E12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4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E41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4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4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tsuchihashi</author>
    <author>tsukurimichi</author>
  </authors>
  <commentList>
    <comment ref="G2" authorId="0">
      <text>
        <r>
          <rPr>
            <b/>
            <sz val="9"/>
            <rFont val="MS P ゴシック"/>
            <family val="3"/>
          </rPr>
          <t>こちらは事務局使用欄ですので、記入しないください。</t>
        </r>
      </text>
    </comment>
    <comment ref="B3" authorId="0">
      <text>
        <r>
          <rPr>
            <b/>
            <sz val="9"/>
            <rFont val="MS P ゴシック"/>
            <family val="3"/>
          </rPr>
          <t>団体名を必ず記入ください。</t>
        </r>
      </text>
    </comment>
    <comment ref="B4" authorId="0">
      <text>
        <r>
          <rPr>
            <b/>
            <sz val="9"/>
            <rFont val="MS P ゴシック"/>
            <family val="3"/>
          </rPr>
          <t>代表者名は必ず記入ください。</t>
        </r>
      </text>
    </comment>
    <comment ref="E8" authorId="0">
      <text>
        <r>
          <rPr>
            <b/>
            <sz val="9"/>
            <rFont val="MS P ゴシック"/>
            <family val="3"/>
          </rPr>
          <t>応募書①のP4「3.応募額・事業・調査研究内容」に記載する、2020年度応募額と同額であるか必ず確認してください。　</t>
        </r>
      </text>
    </comment>
    <comment ref="E12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4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E41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4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4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2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<sst xmlns="http://schemas.openxmlformats.org/spreadsheetml/2006/main" count="117" uniqueCount="79">
  <si>
    <t>金額（円）</t>
  </si>
  <si>
    <t>　1）補助金・助成金収入額</t>
  </si>
  <si>
    <t>　2）寄付金収入額</t>
  </si>
  <si>
    <t>　3）その他</t>
  </si>
  <si>
    <t>助成金対象経費内訳（上記欄・本助成応募額※１の内訳のみ記入してください。）</t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</si>
  <si>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</si>
  <si>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（１）今回応募する事業・調査研究にかかるすべての収入</t>
  </si>
  <si>
    <t>（２）この事業・調査研究の支出</t>
  </si>
  <si>
    <r>
      <t xml:space="preserve">事業・調査研究費収入合計 </t>
    </r>
    <r>
      <rPr>
        <b/>
        <sz val="9"/>
        <color indexed="8"/>
        <rFont val="ＭＳ Ｐゴシック"/>
        <family val="3"/>
      </rPr>
      <t>※３(※１＋※２)</t>
    </r>
  </si>
  <si>
    <t>受付番号 （　　　　　　　　　）</t>
  </si>
  <si>
    <t>・ 記入欄が不足する場合はセルを適宜追加してください。</t>
  </si>
  <si>
    <t>事務局使用欄</t>
  </si>
  <si>
    <t>団体名</t>
  </si>
  <si>
    <t>代表者名</t>
  </si>
  <si>
    <r>
      <t xml:space="preserve">費目
</t>
    </r>
    <r>
      <rPr>
        <sz val="6"/>
        <rFont val="ＭＳ Ｐゴシック"/>
        <family val="3"/>
      </rPr>
      <t>※セルをクリックして該当を選択ください</t>
    </r>
  </si>
  <si>
    <t>内容</t>
  </si>
  <si>
    <t>金額（円）</t>
  </si>
  <si>
    <t>助成金対象経費内訳(本助成金応募額※１の内訳のみ記入してください)</t>
  </si>
  <si>
    <r>
      <t xml:space="preserve">積算根拠（単価×個数など）
</t>
    </r>
    <r>
      <rPr>
        <sz val="10"/>
        <color indexed="8"/>
        <rFont val="ＭＳ Ｐゴシック"/>
        <family val="3"/>
      </rPr>
      <t>＠○○円×○個＝○○○円　など</t>
    </r>
  </si>
  <si>
    <t>積算根拠</t>
  </si>
  <si>
    <t>限度額の範囲内で希望する応募額を記入(「応募書①の2021年度応募額」と同額)</t>
  </si>
  <si>
    <t>経費
区分</t>
  </si>
  <si>
    <t>赤い羽根会</t>
  </si>
  <si>
    <t>応募する事業・調査研究の項目ごとの必要経費がわかるように、記入例を参考にして積算してください。</t>
  </si>
  <si>
    <t>赤井　羽根子</t>
  </si>
  <si>
    <t>＜記入例＞</t>
  </si>
  <si>
    <t>○○県共同募金会助成金　200,000円
△△財団助成金　500,000円</t>
  </si>
  <si>
    <t>会員や地域住民からの寄付</t>
  </si>
  <si>
    <t>人件費</t>
  </si>
  <si>
    <r>
      <t>相談員　＠200,000円</t>
    </r>
    <r>
      <rPr>
        <sz val="11"/>
        <color indexed="8"/>
        <rFont val="Calibri"/>
        <family val="2"/>
      </rPr>
      <t>×12</t>
    </r>
    <r>
      <rPr>
        <sz val="11"/>
        <color indexed="8"/>
        <rFont val="HGPｺﾞｼｯｸM"/>
        <family val="3"/>
      </rPr>
      <t>か月</t>
    </r>
    <r>
      <rPr>
        <sz val="11"/>
        <color indexed="8"/>
        <rFont val="Calibri"/>
        <family val="2"/>
      </rPr>
      <t>×</t>
    </r>
    <r>
      <rPr>
        <sz val="11"/>
        <color indexed="8"/>
        <rFont val="HGPｺﾞｼｯｸM"/>
        <family val="3"/>
      </rPr>
      <t>２名</t>
    </r>
  </si>
  <si>
    <t>相談支援事業 相談員人件費</t>
  </si>
  <si>
    <t>相談支援事業　事務職員非常勤人件費</t>
  </si>
  <si>
    <r>
      <t>事務職員 @1,200円</t>
    </r>
    <r>
      <rPr>
        <sz val="11"/>
        <color indexed="8"/>
        <rFont val="Calibri"/>
        <family val="2"/>
      </rPr>
      <t>×8</t>
    </r>
    <r>
      <rPr>
        <sz val="11"/>
        <color indexed="8"/>
        <rFont val="HGPｺﾞｼｯｸM"/>
        <family val="3"/>
      </rPr>
      <t>時間</t>
    </r>
    <r>
      <rPr>
        <sz val="11"/>
        <color indexed="8"/>
        <rFont val="Calibri"/>
        <family val="2"/>
      </rPr>
      <t>×10</t>
    </r>
    <r>
      <rPr>
        <sz val="11"/>
        <color indexed="8"/>
        <rFont val="HGPｺﾞｼｯｸM"/>
        <family val="3"/>
      </rPr>
      <t>日</t>
    </r>
    <r>
      <rPr>
        <sz val="11"/>
        <color indexed="8"/>
        <rFont val="Calibri"/>
        <family val="2"/>
      </rPr>
      <t>×1</t>
    </r>
    <r>
      <rPr>
        <sz val="11"/>
        <color indexed="8"/>
        <rFont val="HGPｺﾞｼｯｸM"/>
        <family val="3"/>
      </rPr>
      <t>名</t>
    </r>
    <r>
      <rPr>
        <sz val="11"/>
        <color indexed="8"/>
        <rFont val="Calibri"/>
        <family val="2"/>
      </rPr>
      <t>×12</t>
    </r>
    <r>
      <rPr>
        <sz val="11"/>
        <color indexed="8"/>
        <rFont val="HGPｺﾞｼｯｸM"/>
        <family val="3"/>
      </rPr>
      <t>か月</t>
    </r>
  </si>
  <si>
    <t>相談支援事業　事務所賃借料</t>
  </si>
  <si>
    <t>賃借料</t>
  </si>
  <si>
    <r>
      <t>事務所＠50,000円</t>
    </r>
    <r>
      <rPr>
        <sz val="11"/>
        <color indexed="8"/>
        <rFont val="Calibri"/>
        <family val="2"/>
      </rPr>
      <t>×</t>
    </r>
    <r>
      <rPr>
        <sz val="11"/>
        <color indexed="8"/>
        <rFont val="HGPｺﾞｼｯｸM"/>
        <family val="3"/>
      </rPr>
      <t>12</t>
    </r>
    <r>
      <rPr>
        <sz val="11"/>
        <color indexed="8"/>
        <rFont val="HGPｺﾞｼｯｸM"/>
        <family val="3"/>
      </rPr>
      <t>か月</t>
    </r>
  </si>
  <si>
    <t>相談員研修事業　会場費</t>
  </si>
  <si>
    <r>
      <t>会場賃借料　＠30,000円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回</t>
    </r>
  </si>
  <si>
    <t>相談員研修事業　講師謝金</t>
  </si>
  <si>
    <r>
      <t>講師謝金　＠30,000円</t>
    </r>
    <r>
      <rPr>
        <sz val="11"/>
        <color indexed="8"/>
        <rFont val="Calibri"/>
        <family val="2"/>
      </rPr>
      <t>×3</t>
    </r>
    <r>
      <rPr>
        <sz val="11"/>
        <color indexed="8"/>
        <rFont val="HGPｺﾞｼｯｸM"/>
        <family val="3"/>
      </rPr>
      <t>人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回</t>
    </r>
  </si>
  <si>
    <t>諸謝金</t>
  </si>
  <si>
    <t>相談員研修事業　会議費</t>
  </si>
  <si>
    <r>
      <t>会議費　＠1000円</t>
    </r>
    <r>
      <rPr>
        <sz val="11"/>
        <color indexed="8"/>
        <rFont val="Calibri"/>
        <family val="2"/>
      </rPr>
      <t>×30</t>
    </r>
    <r>
      <rPr>
        <sz val="11"/>
        <color indexed="8"/>
        <rFont val="HGPｺﾞｼｯｸM"/>
        <family val="3"/>
      </rPr>
      <t>人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回</t>
    </r>
  </si>
  <si>
    <t>会議費</t>
  </si>
  <si>
    <t>相談事業広報、研修事業広報発送費用</t>
  </si>
  <si>
    <r>
      <t>郵送料＠200円</t>
    </r>
    <r>
      <rPr>
        <sz val="11"/>
        <color indexed="8"/>
        <rFont val="Calibri"/>
        <family val="2"/>
      </rPr>
      <t>×100</t>
    </r>
    <r>
      <rPr>
        <sz val="11"/>
        <color indexed="8"/>
        <rFont val="HGPｺﾞｼｯｸM"/>
        <family val="3"/>
      </rPr>
      <t>カ所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回</t>
    </r>
  </si>
  <si>
    <t>通信運搬費</t>
  </si>
  <si>
    <t>相談支援事業wifi　電話料</t>
  </si>
  <si>
    <r>
      <t>wifi　携帯電話　＠20,000円</t>
    </r>
    <r>
      <rPr>
        <sz val="11"/>
        <color indexed="8"/>
        <rFont val="Calibri"/>
        <family val="2"/>
      </rPr>
      <t>×12</t>
    </r>
    <r>
      <rPr>
        <sz val="11"/>
        <color indexed="8"/>
        <rFont val="HGPｺﾞｼｯｸM"/>
        <family val="3"/>
      </rPr>
      <t>か月</t>
    </r>
  </si>
  <si>
    <t>相談支援サイト構築費用</t>
  </si>
  <si>
    <t>委託費</t>
  </si>
  <si>
    <t>相談員研修事業　資料作成費</t>
  </si>
  <si>
    <t>印刷製本費</t>
  </si>
  <si>
    <r>
      <t>研修資料＠1000円</t>
    </r>
    <r>
      <rPr>
        <sz val="11"/>
        <color indexed="8"/>
        <rFont val="Calibri"/>
        <family val="2"/>
      </rPr>
      <t>×50</t>
    </r>
    <r>
      <rPr>
        <sz val="11"/>
        <color indexed="8"/>
        <rFont val="HGPｺﾞｼｯｸM"/>
        <family val="3"/>
      </rPr>
      <t>冊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回</t>
    </r>
  </si>
  <si>
    <t>先進地視察</t>
  </si>
  <si>
    <t>旅費交通費</t>
  </si>
  <si>
    <t>サイト作成委託費　300，000円</t>
  </si>
  <si>
    <r>
      <t>旅費　＠50,000円</t>
    </r>
    <r>
      <rPr>
        <sz val="11"/>
        <color indexed="8"/>
        <rFont val="Calibri"/>
        <family val="2"/>
      </rPr>
      <t>×2</t>
    </r>
    <r>
      <rPr>
        <sz val="11"/>
        <color indexed="8"/>
        <rFont val="HGPｺﾞｼｯｸM"/>
        <family val="3"/>
      </rPr>
      <t>人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カ所</t>
    </r>
  </si>
  <si>
    <r>
      <t>ノートPC　＠150,000円</t>
    </r>
    <r>
      <rPr>
        <sz val="11"/>
        <color indexed="8"/>
        <rFont val="Calibri"/>
        <family val="2"/>
      </rPr>
      <t>×2</t>
    </r>
    <r>
      <rPr>
        <sz val="11"/>
        <color indexed="8"/>
        <rFont val="HGPｺﾞｼｯｸM"/>
        <family val="3"/>
      </rPr>
      <t>台</t>
    </r>
  </si>
  <si>
    <t>器具備品費</t>
  </si>
  <si>
    <t>相談カルテ入力,オンライン相談用PC</t>
  </si>
  <si>
    <t>保険料</t>
  </si>
  <si>
    <t>相談員研修事業　行事用保険</t>
  </si>
  <si>
    <r>
      <t>行事用保険　@1000円</t>
    </r>
    <r>
      <rPr>
        <sz val="11"/>
        <color indexed="8"/>
        <rFont val="Calibri"/>
        <family val="2"/>
      </rPr>
      <t>×5</t>
    </r>
    <r>
      <rPr>
        <sz val="11"/>
        <color indexed="8"/>
        <rFont val="HGPｺﾞｼｯｸM"/>
        <family val="3"/>
      </rPr>
      <t>回</t>
    </r>
  </si>
  <si>
    <t>助成金対象外経費　※6</t>
  </si>
  <si>
    <t>事業・調査研究費支出合計　※7　(※5＋※6)</t>
  </si>
  <si>
    <t>　小計　※2</t>
  </si>
  <si>
    <r>
      <t>2.本助成金以外の収入額</t>
    </r>
    <r>
      <rPr>
        <sz val="9"/>
        <color indexed="8"/>
        <rFont val="ＭＳ Ｐゴシック"/>
        <family val="3"/>
      </rPr>
      <t>　</t>
    </r>
  </si>
  <si>
    <t>←　※2と同額になること</t>
  </si>
  <si>
    <t>助成金対象経費合計　※４</t>
  </si>
  <si>
    <t>・「本助成金応募額※１」と「助成金対象経費合計（1万円未満切り捨て）※5」は同額であることを確認してください。</t>
  </si>
  <si>
    <t>助成金対象経費合計（1万円未満切り捨て）　※5</t>
  </si>
  <si>
    <r>
      <t>←　※4のうち1万円未満を切り捨てた額を入れる
　　　※</t>
    </r>
    <r>
      <rPr>
        <b/>
        <sz val="11"/>
        <color indexed="10"/>
        <rFont val="Calibri"/>
        <family val="2"/>
      </rPr>
      <t>1</t>
    </r>
    <r>
      <rPr>
        <b/>
        <sz val="11"/>
        <color indexed="10"/>
        <rFont val="ＭＳ Ｐゴシック"/>
        <family val="3"/>
      </rPr>
      <t>と同額になること</t>
    </r>
  </si>
  <si>
    <t>←　※3と同額になること</t>
  </si>
  <si>
    <t>・「本助成金以外の収入額※２」の合計と「助成金対象外経費※6」は同額であることを確認してください。</t>
  </si>
  <si>
    <t>・「事業費収入合計※３」と「事業費支出合計※7」は同額であることを確認してください。</t>
  </si>
  <si>
    <t>限度額の範囲内で希望する応募額を記入</t>
  </si>
  <si>
    <t>←応募書①に記載した額と同額であること</t>
  </si>
  <si>
    <r>
      <rPr>
        <b/>
        <sz val="13"/>
        <color indexed="8"/>
        <rFont val="ＭＳ Ｐゴシック"/>
        <family val="3"/>
      </rPr>
      <t xml:space="preserve">2021年度赤い羽根福祉基金　新規助成応募書② </t>
    </r>
    <r>
      <rPr>
        <b/>
        <sz val="9"/>
        <color indexed="8"/>
        <rFont val="ＭＳ Ｐゴシック"/>
        <family val="3"/>
      </rPr>
      <t>（2021年度分助成応募額のみの記入）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</si>
</sst>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#,##0_ ;[Red]\-#,##0\ "/>
    <numFmt numFmtId="185" formatCode="[$]ggge&quot;年&quot;m&quot;月&quot;d&quot;日&quot;;@"/>
    <numFmt numFmtId="186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3"/>
      <color indexed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b/>
      <sz val="12"/>
      <color indexed="8"/>
      <name val="ＭＳ Ｐゴシック"/>
      <family val="3"/>
    </font>
    <font>
      <sz val="11"/>
      <color indexed="8"/>
      <name val="HGPｺﾞｼｯｸM"/>
      <family val="3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2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HGPｺﾞｼｯｸM"/>
      <family val="3"/>
    </font>
    <font>
      <b/>
      <sz val="11"/>
      <color indexed="10"/>
      <name val="HGPｺﾞｼｯｸM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FF0000"/>
      <name val="HGPｺﾞｼｯｸM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double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3" fontId="62" fillId="0" borderId="21" xfId="0" applyNumberFormat="1" applyFont="1" applyFill="1" applyBorder="1" applyAlignment="1">
      <alignment horizontal="left" vertical="center"/>
    </xf>
    <xf numFmtId="183" fontId="62" fillId="0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60" fillId="0" borderId="0" xfId="49" applyFont="1" applyAlignment="1">
      <alignment horizontal="left" vertical="center"/>
    </xf>
    <xf numFmtId="38" fontId="52" fillId="0" borderId="0" xfId="49" applyFont="1" applyAlignment="1">
      <alignment vertical="center"/>
    </xf>
    <xf numFmtId="38" fontId="0" fillId="0" borderId="26" xfId="49" applyFont="1" applyBorder="1" applyAlignment="1">
      <alignment horizontal="center" vertical="center"/>
    </xf>
    <xf numFmtId="38" fontId="63" fillId="2" borderId="12" xfId="49" applyFont="1" applyFill="1" applyBorder="1" applyAlignment="1" applyProtection="1">
      <alignment vertical="center"/>
      <protection/>
    </xf>
    <xf numFmtId="38" fontId="62" fillId="2" borderId="13" xfId="49" applyFont="1" applyFill="1" applyBorder="1" applyAlignment="1" applyProtection="1">
      <alignment vertical="center"/>
      <protection/>
    </xf>
    <xf numFmtId="38" fontId="62" fillId="2" borderId="10" xfId="49" applyFont="1" applyFill="1" applyBorder="1" applyAlignment="1" applyProtection="1">
      <alignment vertical="center"/>
      <protection/>
    </xf>
    <xf numFmtId="38" fontId="62" fillId="2" borderId="11" xfId="49" applyFont="1" applyFill="1" applyBorder="1" applyAlignment="1" applyProtection="1">
      <alignment vertical="center"/>
      <protection/>
    </xf>
    <xf numFmtId="38" fontId="62" fillId="2" borderId="14" xfId="49" applyFont="1" applyFill="1" applyBorder="1" applyAlignment="1" applyProtection="1">
      <alignment vertical="center"/>
      <protection/>
    </xf>
    <xf numFmtId="38" fontId="63" fillId="2" borderId="18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62" fillId="2" borderId="28" xfId="49" applyFont="1" applyFill="1" applyBorder="1" applyAlignment="1">
      <alignment vertical="center"/>
    </xf>
    <xf numFmtId="38" fontId="62" fillId="2" borderId="23" xfId="49" applyFont="1" applyFill="1" applyBorder="1" applyAlignment="1">
      <alignment vertical="center"/>
    </xf>
    <xf numFmtId="38" fontId="62" fillId="2" borderId="24" xfId="49" applyFont="1" applyFill="1" applyBorder="1" applyAlignment="1">
      <alignment vertical="center"/>
    </xf>
    <xf numFmtId="38" fontId="62" fillId="2" borderId="29" xfId="49" applyFont="1" applyFill="1" applyBorder="1" applyAlignment="1">
      <alignment vertical="center"/>
    </xf>
    <xf numFmtId="38" fontId="63" fillId="2" borderId="30" xfId="49" applyFont="1" applyFill="1" applyBorder="1" applyAlignment="1">
      <alignment vertical="center"/>
    </xf>
    <xf numFmtId="38" fontId="63" fillId="2" borderId="29" xfId="49" applyFont="1" applyFill="1" applyBorder="1" applyAlignment="1">
      <alignment vertical="center"/>
    </xf>
    <xf numFmtId="184" fontId="62" fillId="34" borderId="31" xfId="49" applyNumberFormat="1" applyFont="1" applyFill="1" applyBorder="1" applyAlignment="1" applyProtection="1">
      <alignment vertical="center"/>
      <protection/>
    </xf>
    <xf numFmtId="184" fontId="62" fillId="34" borderId="32" xfId="49" applyNumberFormat="1" applyFont="1" applyFill="1" applyBorder="1" applyAlignment="1" applyProtection="1">
      <alignment vertical="center"/>
      <protection/>
    </xf>
    <xf numFmtId="184" fontId="63" fillId="34" borderId="33" xfId="49" applyNumberFormat="1" applyFont="1" applyFill="1" applyBorder="1" applyAlignment="1">
      <alignment vertical="center"/>
    </xf>
    <xf numFmtId="184" fontId="63" fillId="34" borderId="34" xfId="49" applyNumberFormat="1" applyFont="1" applyFill="1" applyBorder="1" applyAlignment="1">
      <alignment vertical="center"/>
    </xf>
    <xf numFmtId="183" fontId="62" fillId="0" borderId="35" xfId="0" applyNumberFormat="1" applyFont="1" applyFill="1" applyBorder="1" applyAlignment="1">
      <alignment horizontal="left" vertical="center"/>
    </xf>
    <xf numFmtId="183" fontId="62" fillId="0" borderId="36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 textRotation="255" wrapText="1"/>
    </xf>
    <xf numFmtId="183" fontId="63" fillId="34" borderId="40" xfId="0" applyNumberFormat="1" applyFont="1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183" fontId="64" fillId="34" borderId="42" xfId="0" applyNumberFormat="1" applyFont="1" applyFill="1" applyBorder="1" applyAlignment="1">
      <alignment vertical="center"/>
    </xf>
    <xf numFmtId="183" fontId="64" fillId="34" borderId="43" xfId="0" applyNumberFormat="1" applyFont="1" applyFill="1" applyBorder="1" applyAlignment="1">
      <alignment vertical="center"/>
    </xf>
    <xf numFmtId="0" fontId="52" fillId="34" borderId="44" xfId="0" applyFont="1" applyFill="1" applyBorder="1" applyAlignment="1">
      <alignment horizontal="center" vertical="center"/>
    </xf>
    <xf numFmtId="0" fontId="52" fillId="34" borderId="45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8" fontId="52" fillId="0" borderId="0" xfId="49" applyFont="1" applyAlignment="1">
      <alignment vertical="center"/>
    </xf>
    <xf numFmtId="0" fontId="52" fillId="0" borderId="46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183" fontId="62" fillId="0" borderId="21" xfId="0" applyNumberFormat="1" applyFont="1" applyFill="1" applyBorder="1" applyAlignment="1">
      <alignment horizontal="left" vertical="center"/>
    </xf>
    <xf numFmtId="183" fontId="62" fillId="0" borderId="22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183" fontId="62" fillId="0" borderId="48" xfId="0" applyNumberFormat="1" applyFont="1" applyFill="1" applyBorder="1" applyAlignment="1">
      <alignment horizontal="left" vertical="center"/>
    </xf>
    <xf numFmtId="183" fontId="62" fillId="0" borderId="49" xfId="0" applyNumberFormat="1" applyFont="1" applyFill="1" applyBorder="1" applyAlignment="1">
      <alignment horizontal="left" vertical="center"/>
    </xf>
    <xf numFmtId="0" fontId="52" fillId="0" borderId="43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183" fontId="64" fillId="34" borderId="52" xfId="0" applyNumberFormat="1" applyFont="1" applyFill="1" applyBorder="1" applyAlignment="1">
      <alignment horizontal="left" vertical="center" wrapText="1"/>
    </xf>
    <xf numFmtId="183" fontId="64" fillId="34" borderId="53" xfId="0" applyNumberFormat="1" applyFont="1" applyFill="1" applyBorder="1" applyAlignment="1">
      <alignment horizontal="left" vertical="center" wrapText="1"/>
    </xf>
    <xf numFmtId="183" fontId="62" fillId="0" borderId="35" xfId="0" applyNumberFormat="1" applyFont="1" applyFill="1" applyBorder="1" applyAlignment="1">
      <alignment horizontal="left" vertical="center"/>
    </xf>
    <xf numFmtId="183" fontId="62" fillId="0" borderId="36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54" xfId="0" applyFont="1" applyBorder="1" applyAlignment="1">
      <alignment horizontal="left" vertical="center" wrapText="1"/>
    </xf>
    <xf numFmtId="0" fontId="52" fillId="0" borderId="55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183" fontId="62" fillId="0" borderId="59" xfId="0" applyNumberFormat="1" applyFont="1" applyFill="1" applyBorder="1" applyAlignment="1">
      <alignment horizontal="left" vertical="center"/>
    </xf>
    <xf numFmtId="183" fontId="62" fillId="0" borderId="61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184" fontId="63" fillId="34" borderId="31" xfId="49" applyNumberFormat="1" applyFont="1" applyFill="1" applyBorder="1" applyAlignment="1" applyProtection="1">
      <alignment horizontal="center" vertical="center"/>
      <protection/>
    </xf>
    <xf numFmtId="184" fontId="63" fillId="34" borderId="32" xfId="49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84" fontId="62" fillId="0" borderId="68" xfId="49" applyNumberFormat="1" applyFont="1" applyFill="1" applyBorder="1" applyAlignment="1" applyProtection="1">
      <alignment horizontal="left" vertical="center" wrapText="1"/>
      <protection/>
    </xf>
    <xf numFmtId="184" fontId="62" fillId="0" borderId="69" xfId="49" applyNumberFormat="1" applyFont="1" applyFill="1" applyBorder="1" applyAlignment="1" applyProtection="1">
      <alignment horizontal="left" vertical="center"/>
      <protection/>
    </xf>
    <xf numFmtId="184" fontId="62" fillId="0" borderId="70" xfId="49" applyNumberFormat="1" applyFont="1" applyFill="1" applyBorder="1" applyAlignment="1" applyProtection="1">
      <alignment horizontal="left" vertical="center"/>
      <protection/>
    </xf>
    <xf numFmtId="184" fontId="62" fillId="0" borderId="71" xfId="49" applyNumberFormat="1" applyFont="1" applyFill="1" applyBorder="1" applyAlignment="1" applyProtection="1">
      <alignment horizontal="left" vertical="center"/>
      <protection/>
    </xf>
    <xf numFmtId="184" fontId="62" fillId="0" borderId="72" xfId="49" applyNumberFormat="1" applyFont="1" applyFill="1" applyBorder="1" applyAlignment="1" applyProtection="1">
      <alignment horizontal="left" vertical="center"/>
      <protection/>
    </xf>
    <xf numFmtId="184" fontId="62" fillId="0" borderId="73" xfId="49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74" xfId="0" applyFont="1" applyBorder="1" applyAlignment="1">
      <alignment horizontal="left" vertical="center" wrapText="1"/>
    </xf>
    <xf numFmtId="0" fontId="67" fillId="0" borderId="6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4" fontId="64" fillId="34" borderId="31" xfId="49" applyNumberFormat="1" applyFont="1" applyFill="1" applyBorder="1" applyAlignment="1" applyProtection="1">
      <alignment horizontal="left" vertical="center"/>
      <protection/>
    </xf>
    <xf numFmtId="184" fontId="64" fillId="34" borderId="32" xfId="49" applyNumberFormat="1" applyFont="1" applyFill="1" applyBorder="1" applyAlignment="1" applyProtection="1">
      <alignment horizontal="left" vertical="center"/>
      <protection/>
    </xf>
    <xf numFmtId="0" fontId="15" fillId="0" borderId="7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100" zoomScalePageLayoutView="0" workbookViewId="0" topLeftCell="A1">
      <selection activeCell="B42" sqref="B42:D42"/>
    </sheetView>
  </sheetViews>
  <sheetFormatPr defaultColWidth="9.140625" defaultRowHeight="15"/>
  <cols>
    <col min="1" max="1" width="6.28125" style="0" customWidth="1"/>
    <col min="2" max="2" width="10.7109375" style="0" customWidth="1"/>
    <col min="3" max="3" width="6.00390625" style="0" customWidth="1"/>
    <col min="4" max="4" width="30.00390625" style="0" customWidth="1"/>
    <col min="5" max="5" width="20.140625" style="34" customWidth="1"/>
    <col min="6" max="6" width="21.57421875" style="0" customWidth="1"/>
    <col min="7" max="7" width="24.140625" style="0" customWidth="1"/>
    <col min="8" max="8" width="22.421875" style="0" customWidth="1"/>
  </cols>
  <sheetData>
    <row r="1" spans="1:7" s="6" customFormat="1" ht="27" customHeight="1">
      <c r="A1" s="115" t="s">
        <v>78</v>
      </c>
      <c r="B1" s="116"/>
      <c r="C1" s="116"/>
      <c r="D1" s="116"/>
      <c r="E1" s="116"/>
      <c r="F1" s="117"/>
      <c r="G1" s="13" t="s">
        <v>11</v>
      </c>
    </row>
    <row r="2" spans="1:7" s="6" customFormat="1" ht="21" customHeight="1" thickBot="1">
      <c r="A2" s="118"/>
      <c r="B2" s="118"/>
      <c r="C2" s="11"/>
      <c r="D2" s="11"/>
      <c r="E2" s="25"/>
      <c r="F2" s="11"/>
      <c r="G2" s="14" t="s">
        <v>9</v>
      </c>
    </row>
    <row r="3" spans="1:8" ht="28.5" customHeight="1" thickBot="1">
      <c r="A3" s="18" t="s">
        <v>12</v>
      </c>
      <c r="B3" s="119"/>
      <c r="C3" s="120"/>
      <c r="D3" s="120"/>
      <c r="E3" s="121"/>
      <c r="F3" s="16"/>
      <c r="G3" s="12"/>
      <c r="H3" s="17"/>
    </row>
    <row r="4" spans="1:8" ht="27" customHeight="1" thickBot="1" thickTop="1">
      <c r="A4" s="19" t="s">
        <v>13</v>
      </c>
      <c r="B4" s="122"/>
      <c r="C4" s="123"/>
      <c r="D4" s="123"/>
      <c r="E4" s="124"/>
      <c r="F4" s="16"/>
      <c r="G4" s="16"/>
      <c r="H4" s="17"/>
    </row>
    <row r="5" spans="1:8" ht="15.75" customHeight="1">
      <c r="A5" s="125"/>
      <c r="B5" s="125"/>
      <c r="C5" s="125"/>
      <c r="D5" s="125"/>
      <c r="E5" s="125"/>
      <c r="F5" s="125"/>
      <c r="H5" s="17"/>
    </row>
    <row r="6" spans="1:5" s="61" customFormat="1" ht="31.5" customHeight="1" thickBot="1">
      <c r="A6" s="60" t="s">
        <v>6</v>
      </c>
      <c r="E6" s="62"/>
    </row>
    <row r="7" spans="1:7" ht="21" customHeight="1" thickBot="1">
      <c r="A7" s="126"/>
      <c r="B7" s="127"/>
      <c r="C7" s="127"/>
      <c r="D7" s="128"/>
      <c r="E7" s="27" t="s">
        <v>0</v>
      </c>
      <c r="F7" s="129" t="s">
        <v>19</v>
      </c>
      <c r="G7" s="130"/>
    </row>
    <row r="8" spans="1:7" ht="42" customHeight="1" thickBot="1" thickTop="1">
      <c r="A8" s="98" t="s">
        <v>5</v>
      </c>
      <c r="B8" s="99"/>
      <c r="C8" s="100"/>
      <c r="D8" s="8" t="s">
        <v>20</v>
      </c>
      <c r="E8" s="28"/>
      <c r="F8" s="101"/>
      <c r="G8" s="102"/>
    </row>
    <row r="9" spans="1:7" ht="31.5" customHeight="1">
      <c r="A9" s="103" t="s">
        <v>67</v>
      </c>
      <c r="B9" s="104"/>
      <c r="C9" s="104"/>
      <c r="D9" s="9" t="s">
        <v>1</v>
      </c>
      <c r="E9" s="29"/>
      <c r="F9" s="109"/>
      <c r="G9" s="110"/>
    </row>
    <row r="10" spans="1:7" ht="20.25" customHeight="1">
      <c r="A10" s="105"/>
      <c r="B10" s="106"/>
      <c r="C10" s="106"/>
      <c r="D10" s="4" t="s">
        <v>2</v>
      </c>
      <c r="E10" s="30"/>
      <c r="F10" s="111"/>
      <c r="G10" s="112"/>
    </row>
    <row r="11" spans="1:7" ht="20.25" customHeight="1" thickBot="1">
      <c r="A11" s="105"/>
      <c r="B11" s="106"/>
      <c r="C11" s="106"/>
      <c r="D11" s="7" t="s">
        <v>3</v>
      </c>
      <c r="E11" s="31"/>
      <c r="F11" s="113"/>
      <c r="G11" s="114"/>
    </row>
    <row r="12" spans="1:7" ht="20.25" customHeight="1" thickBot="1" thickTop="1">
      <c r="A12" s="107"/>
      <c r="B12" s="108"/>
      <c r="C12" s="108"/>
      <c r="D12" s="10" t="s">
        <v>66</v>
      </c>
      <c r="E12" s="32">
        <f>SUM(E9:E11)</f>
        <v>0</v>
      </c>
      <c r="F12" s="42"/>
      <c r="G12" s="43"/>
    </row>
    <row r="13" spans="1:7" s="1" customFormat="1" ht="26.25" customHeight="1" thickBot="1">
      <c r="A13" s="84" t="s">
        <v>8</v>
      </c>
      <c r="B13" s="85"/>
      <c r="C13" s="85"/>
      <c r="D13" s="86"/>
      <c r="E13" s="33">
        <f>E8+E12</f>
        <v>0</v>
      </c>
      <c r="F13" s="44"/>
      <c r="G13" s="45"/>
    </row>
    <row r="14" ht="15"/>
    <row r="15" spans="1:5" s="3" customFormat="1" ht="19.5" customHeight="1">
      <c r="A15" s="6" t="s">
        <v>7</v>
      </c>
      <c r="E15" s="26"/>
    </row>
    <row r="16" ht="20.25" customHeight="1">
      <c r="A16" t="s">
        <v>4</v>
      </c>
    </row>
    <row r="17" ht="20.25" customHeight="1" thickBot="1">
      <c r="A17" s="59" t="s">
        <v>23</v>
      </c>
    </row>
    <row r="18" spans="1:7" s="5" customFormat="1" ht="36" customHeight="1" thickBot="1">
      <c r="A18" s="24" t="s">
        <v>21</v>
      </c>
      <c r="B18" s="15" t="s">
        <v>14</v>
      </c>
      <c r="C18" s="87" t="s">
        <v>15</v>
      </c>
      <c r="D18" s="88"/>
      <c r="E18" s="35" t="s">
        <v>16</v>
      </c>
      <c r="F18" s="89" t="s">
        <v>18</v>
      </c>
      <c r="G18" s="90"/>
    </row>
    <row r="19" spans="1:7" ht="20.25" customHeight="1">
      <c r="A19" s="91" t="s">
        <v>17</v>
      </c>
      <c r="B19" s="22"/>
      <c r="C19" s="94"/>
      <c r="D19" s="95"/>
      <c r="E19" s="36"/>
      <c r="F19" s="96"/>
      <c r="G19" s="97"/>
    </row>
    <row r="20" spans="1:7" ht="20.25" customHeight="1">
      <c r="A20" s="92"/>
      <c r="B20" s="22"/>
      <c r="C20" s="67"/>
      <c r="D20" s="68"/>
      <c r="E20" s="37"/>
      <c r="F20" s="69"/>
      <c r="G20" s="70"/>
    </row>
    <row r="21" spans="1:7" ht="20.25" customHeight="1">
      <c r="A21" s="92"/>
      <c r="B21" s="22"/>
      <c r="C21" s="67"/>
      <c r="D21" s="68"/>
      <c r="E21" s="37"/>
      <c r="F21" s="69"/>
      <c r="G21" s="70"/>
    </row>
    <row r="22" spans="1:7" ht="20.25" customHeight="1">
      <c r="A22" s="92"/>
      <c r="B22" s="22"/>
      <c r="C22" s="67"/>
      <c r="D22" s="68"/>
      <c r="E22" s="37"/>
      <c r="F22" s="69"/>
      <c r="G22" s="70"/>
    </row>
    <row r="23" spans="1:7" ht="20.25" customHeight="1">
      <c r="A23" s="92"/>
      <c r="B23" s="22"/>
      <c r="C23" s="67"/>
      <c r="D23" s="68"/>
      <c r="E23" s="37"/>
      <c r="F23" s="69"/>
      <c r="G23" s="70"/>
    </row>
    <row r="24" spans="1:7" ht="20.25" customHeight="1">
      <c r="A24" s="92"/>
      <c r="B24" s="22"/>
      <c r="C24" s="67"/>
      <c r="D24" s="68"/>
      <c r="E24" s="37"/>
      <c r="F24" s="69"/>
      <c r="G24" s="70"/>
    </row>
    <row r="25" spans="1:7" ht="20.25" customHeight="1">
      <c r="A25" s="92"/>
      <c r="B25" s="22"/>
      <c r="C25" s="67"/>
      <c r="D25" s="68"/>
      <c r="E25" s="37"/>
      <c r="F25" s="69"/>
      <c r="G25" s="70"/>
    </row>
    <row r="26" spans="1:7" ht="20.25" customHeight="1">
      <c r="A26" s="92"/>
      <c r="B26" s="22"/>
      <c r="C26" s="67"/>
      <c r="D26" s="68"/>
      <c r="E26" s="37"/>
      <c r="F26" s="69"/>
      <c r="G26" s="70"/>
    </row>
    <row r="27" spans="1:7" ht="20.25" customHeight="1">
      <c r="A27" s="92"/>
      <c r="B27" s="22"/>
      <c r="C27" s="67"/>
      <c r="D27" s="68"/>
      <c r="E27" s="37"/>
      <c r="F27" s="69"/>
      <c r="G27" s="70"/>
    </row>
    <row r="28" spans="1:7" ht="20.25" customHeight="1">
      <c r="A28" s="92"/>
      <c r="B28" s="23"/>
      <c r="C28" s="67"/>
      <c r="D28" s="68"/>
      <c r="E28" s="38"/>
      <c r="F28" s="69"/>
      <c r="G28" s="70"/>
    </row>
    <row r="29" spans="1:7" ht="20.25" customHeight="1">
      <c r="A29" s="92"/>
      <c r="B29" s="22"/>
      <c r="C29" s="67"/>
      <c r="D29" s="68"/>
      <c r="E29" s="37"/>
      <c r="F29" s="69"/>
      <c r="G29" s="70"/>
    </row>
    <row r="30" spans="1:7" ht="20.25" customHeight="1">
      <c r="A30" s="92"/>
      <c r="B30" s="22"/>
      <c r="C30" s="82"/>
      <c r="D30" s="83"/>
      <c r="E30" s="37"/>
      <c r="F30" s="69"/>
      <c r="G30" s="70"/>
    </row>
    <row r="31" spans="1:7" ht="20.25" customHeight="1">
      <c r="A31" s="92"/>
      <c r="B31" s="22"/>
      <c r="C31" s="82"/>
      <c r="D31" s="83"/>
      <c r="E31" s="37"/>
      <c r="F31" s="69"/>
      <c r="G31" s="70"/>
    </row>
    <row r="32" spans="1:7" ht="20.25" customHeight="1">
      <c r="A32" s="92"/>
      <c r="B32" s="22"/>
      <c r="C32" s="67"/>
      <c r="D32" s="68"/>
      <c r="E32" s="37"/>
      <c r="F32" s="69"/>
      <c r="G32" s="70"/>
    </row>
    <row r="33" spans="1:7" ht="20.25" customHeight="1">
      <c r="A33" s="92"/>
      <c r="B33" s="22"/>
      <c r="C33" s="67"/>
      <c r="D33" s="68"/>
      <c r="E33" s="37"/>
      <c r="F33" s="69"/>
      <c r="G33" s="70"/>
    </row>
    <row r="34" spans="1:7" ht="20.25" customHeight="1">
      <c r="A34" s="92"/>
      <c r="B34" s="23"/>
      <c r="C34" s="71"/>
      <c r="D34" s="72"/>
      <c r="E34" s="38"/>
      <c r="F34" s="80"/>
      <c r="G34" s="81"/>
    </row>
    <row r="35" spans="1:7" ht="20.25" customHeight="1">
      <c r="A35" s="92"/>
      <c r="B35" s="23"/>
      <c r="C35" s="67"/>
      <c r="D35" s="68"/>
      <c r="E35" s="37"/>
      <c r="F35" s="69"/>
      <c r="G35" s="70"/>
    </row>
    <row r="36" spans="1:7" ht="20.25" customHeight="1">
      <c r="A36" s="92"/>
      <c r="B36" s="23"/>
      <c r="C36" s="67"/>
      <c r="D36" s="68"/>
      <c r="E36" s="37"/>
      <c r="F36" s="69"/>
      <c r="G36" s="70"/>
    </row>
    <row r="37" spans="1:7" ht="20.25" customHeight="1">
      <c r="A37" s="92"/>
      <c r="B37" s="23"/>
      <c r="C37" s="67"/>
      <c r="D37" s="68"/>
      <c r="E37" s="37"/>
      <c r="F37" s="69"/>
      <c r="G37" s="70"/>
    </row>
    <row r="38" spans="1:7" ht="20.25" customHeight="1">
      <c r="A38" s="92"/>
      <c r="B38" s="23"/>
      <c r="C38" s="67"/>
      <c r="D38" s="68"/>
      <c r="E38" s="37"/>
      <c r="F38" s="69"/>
      <c r="G38" s="70"/>
    </row>
    <row r="39" spans="1:7" ht="20.25" customHeight="1">
      <c r="A39" s="92"/>
      <c r="B39" s="23"/>
      <c r="C39" s="67"/>
      <c r="D39" s="68"/>
      <c r="E39" s="37"/>
      <c r="F39" s="69"/>
      <c r="G39" s="70"/>
    </row>
    <row r="40" spans="1:7" ht="20.25" customHeight="1" thickBot="1">
      <c r="A40" s="92"/>
      <c r="B40" s="23"/>
      <c r="C40" s="71"/>
      <c r="D40" s="72"/>
      <c r="E40" s="38"/>
      <c r="F40" s="73"/>
      <c r="G40" s="74"/>
    </row>
    <row r="41" spans="1:7" ht="26.25" customHeight="1" thickBot="1" thickTop="1">
      <c r="A41" s="93"/>
      <c r="B41" s="75" t="s">
        <v>69</v>
      </c>
      <c r="C41" s="76"/>
      <c r="D41" s="77"/>
      <c r="E41" s="41">
        <f>SUM(E19:E40)</f>
        <v>0</v>
      </c>
      <c r="F41" s="53"/>
      <c r="G41" s="54"/>
    </row>
    <row r="42" spans="1:7" ht="26.25" customHeight="1" thickBot="1" thickTop="1">
      <c r="A42" s="52"/>
      <c r="B42" s="75" t="s">
        <v>71</v>
      </c>
      <c r="C42" s="76"/>
      <c r="D42" s="77"/>
      <c r="E42" s="41"/>
      <c r="F42" s="78" t="s">
        <v>72</v>
      </c>
      <c r="G42" s="79"/>
    </row>
    <row r="43" spans="1:7" ht="26.25" customHeight="1" thickBot="1" thickTop="1">
      <c r="A43" s="63" t="s">
        <v>64</v>
      </c>
      <c r="B43" s="64"/>
      <c r="C43" s="64"/>
      <c r="D43" s="64"/>
      <c r="E43" s="39">
        <f>E12</f>
        <v>0</v>
      </c>
      <c r="F43" s="56" t="s">
        <v>68</v>
      </c>
      <c r="G43" s="57"/>
    </row>
    <row r="44" spans="1:7" ht="26.25" customHeight="1" thickBot="1" thickTop="1">
      <c r="A44" s="65" t="s">
        <v>65</v>
      </c>
      <c r="B44" s="66"/>
      <c r="C44" s="66"/>
      <c r="D44" s="66"/>
      <c r="E44" s="40">
        <f>E42+E43</f>
        <v>0</v>
      </c>
      <c r="F44" s="55" t="s">
        <v>73</v>
      </c>
      <c r="G44" s="58"/>
    </row>
    <row r="45" ht="6" customHeight="1"/>
    <row r="46" spans="1:2" ht="13.5">
      <c r="A46" s="2" t="s">
        <v>70</v>
      </c>
      <c r="B46" s="2"/>
    </row>
    <row r="47" spans="1:2" ht="13.5">
      <c r="A47" s="2" t="s">
        <v>74</v>
      </c>
      <c r="B47" s="2"/>
    </row>
    <row r="48" spans="1:2" ht="13.5">
      <c r="A48" s="2" t="s">
        <v>75</v>
      </c>
      <c r="B48" s="2"/>
    </row>
    <row r="49" ht="13.5">
      <c r="A49" s="2" t="s">
        <v>10</v>
      </c>
    </row>
  </sheetData>
  <sheetProtection/>
  <mergeCells count="66">
    <mergeCell ref="A1:F1"/>
    <mergeCell ref="A2:B2"/>
    <mergeCell ref="B3:E3"/>
    <mergeCell ref="B4:E4"/>
    <mergeCell ref="A5:F5"/>
    <mergeCell ref="A7:D7"/>
    <mergeCell ref="F7:G7"/>
    <mergeCell ref="A8:C8"/>
    <mergeCell ref="F8:G8"/>
    <mergeCell ref="A9:C12"/>
    <mergeCell ref="F9:G9"/>
    <mergeCell ref="F10:G10"/>
    <mergeCell ref="F11:G11"/>
    <mergeCell ref="A13:D13"/>
    <mergeCell ref="C18:D18"/>
    <mergeCell ref="F18:G18"/>
    <mergeCell ref="A19:A41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B41:D41"/>
    <mergeCell ref="B42:D42"/>
    <mergeCell ref="F42:G42"/>
    <mergeCell ref="C36:D36"/>
    <mergeCell ref="F36:G36"/>
    <mergeCell ref="C37:D37"/>
    <mergeCell ref="F37:G37"/>
    <mergeCell ref="C38:D38"/>
    <mergeCell ref="F38:G38"/>
    <mergeCell ref="A43:D43"/>
    <mergeCell ref="A44:D44"/>
    <mergeCell ref="C27:D27"/>
    <mergeCell ref="C28:D28"/>
    <mergeCell ref="F27:G27"/>
    <mergeCell ref="F28:G28"/>
    <mergeCell ref="C39:D39"/>
    <mergeCell ref="F39:G39"/>
    <mergeCell ref="C40:D40"/>
    <mergeCell ref="F40:G40"/>
  </mergeCells>
  <dataValidations count="1">
    <dataValidation type="list" allowBlank="1" showInputMessage="1" showErrorMessage="1" sqref="B19:B40">
      <formula1>"人件費,旅費交通費,印刷製本費,通信運搬費,会議費,研修費,器具備品費,消耗品費,賃借料,委託費,保険料,諸謝金,その他"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6" r:id="rId3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28125" style="0" customWidth="1"/>
    <col min="2" max="2" width="10.7109375" style="0" customWidth="1"/>
    <col min="3" max="3" width="6.00390625" style="0" customWidth="1"/>
    <col min="4" max="4" width="30.00390625" style="0" customWidth="1"/>
    <col min="5" max="5" width="20.140625" style="34" customWidth="1"/>
    <col min="6" max="6" width="21.57421875" style="0" customWidth="1"/>
    <col min="7" max="7" width="24.140625" style="0" customWidth="1"/>
    <col min="8" max="8" width="22.421875" style="0" customWidth="1"/>
  </cols>
  <sheetData>
    <row r="1" spans="1:7" s="6" customFormat="1" ht="27" customHeight="1">
      <c r="A1" s="115" t="s">
        <v>78</v>
      </c>
      <c r="B1" s="116"/>
      <c r="C1" s="116"/>
      <c r="D1" s="116"/>
      <c r="E1" s="116"/>
      <c r="F1" s="117"/>
      <c r="G1" s="13" t="s">
        <v>11</v>
      </c>
    </row>
    <row r="2" spans="1:7" s="6" customFormat="1" ht="21" customHeight="1" thickBot="1">
      <c r="A2" s="118" t="s">
        <v>25</v>
      </c>
      <c r="B2" s="118"/>
      <c r="C2" s="11"/>
      <c r="D2" s="11"/>
      <c r="E2" s="25"/>
      <c r="F2" s="11"/>
      <c r="G2" s="14" t="s">
        <v>9</v>
      </c>
    </row>
    <row r="3" spans="1:8" ht="28.5" customHeight="1" thickBot="1">
      <c r="A3" s="18" t="s">
        <v>12</v>
      </c>
      <c r="B3" s="133" t="s">
        <v>22</v>
      </c>
      <c r="C3" s="134"/>
      <c r="D3" s="134"/>
      <c r="E3" s="135"/>
      <c r="F3" s="16"/>
      <c r="G3" s="12"/>
      <c r="H3" s="17"/>
    </row>
    <row r="4" spans="1:8" ht="27" customHeight="1" thickBot="1" thickTop="1">
      <c r="A4" s="19" t="s">
        <v>13</v>
      </c>
      <c r="B4" s="136" t="s">
        <v>24</v>
      </c>
      <c r="C4" s="137"/>
      <c r="D4" s="137"/>
      <c r="E4" s="138"/>
      <c r="F4" s="16"/>
      <c r="G4" s="16"/>
      <c r="H4" s="17"/>
    </row>
    <row r="5" spans="1:8" ht="28.5" customHeight="1">
      <c r="A5" s="125"/>
      <c r="B5" s="125"/>
      <c r="C5" s="125"/>
      <c r="D5" s="125"/>
      <c r="E5" s="125"/>
      <c r="F5" s="125"/>
      <c r="H5" s="17"/>
    </row>
    <row r="6" spans="1:5" s="3" customFormat="1" ht="31.5" customHeight="1" thickBot="1">
      <c r="A6" s="60" t="s">
        <v>6</v>
      </c>
      <c r="E6" s="26"/>
    </row>
    <row r="7" spans="1:7" ht="21" customHeight="1" thickBot="1">
      <c r="A7" s="126"/>
      <c r="B7" s="127"/>
      <c r="C7" s="127"/>
      <c r="D7" s="128"/>
      <c r="E7" s="27" t="s">
        <v>0</v>
      </c>
      <c r="F7" s="129" t="s">
        <v>19</v>
      </c>
      <c r="G7" s="130"/>
    </row>
    <row r="8" spans="1:7" ht="42" customHeight="1" thickBot="1" thickTop="1">
      <c r="A8" s="98" t="s">
        <v>5</v>
      </c>
      <c r="B8" s="99"/>
      <c r="C8" s="100"/>
      <c r="D8" s="8" t="s">
        <v>76</v>
      </c>
      <c r="E8" s="28">
        <v>8990000</v>
      </c>
      <c r="F8" s="131" t="s">
        <v>77</v>
      </c>
      <c r="G8" s="132"/>
    </row>
    <row r="9" spans="1:7" ht="31.5" customHeight="1">
      <c r="A9" s="103" t="s">
        <v>67</v>
      </c>
      <c r="B9" s="104"/>
      <c r="C9" s="104"/>
      <c r="D9" s="9" t="s">
        <v>1</v>
      </c>
      <c r="E9" s="29">
        <v>700000</v>
      </c>
      <c r="F9" s="109" t="s">
        <v>26</v>
      </c>
      <c r="G9" s="110"/>
    </row>
    <row r="10" spans="1:7" ht="20.25" customHeight="1">
      <c r="A10" s="105"/>
      <c r="B10" s="106"/>
      <c r="C10" s="106"/>
      <c r="D10" s="4" t="s">
        <v>2</v>
      </c>
      <c r="E10" s="30">
        <v>200000</v>
      </c>
      <c r="F10" s="111" t="s">
        <v>27</v>
      </c>
      <c r="G10" s="112"/>
    </row>
    <row r="11" spans="1:7" ht="20.25" customHeight="1" thickBot="1">
      <c r="A11" s="105"/>
      <c r="B11" s="106"/>
      <c r="C11" s="106"/>
      <c r="D11" s="7" t="s">
        <v>3</v>
      </c>
      <c r="E11" s="31">
        <v>0</v>
      </c>
      <c r="F11" s="113"/>
      <c r="G11" s="114"/>
    </row>
    <row r="12" spans="1:7" ht="20.25" customHeight="1" thickBot="1" thickTop="1">
      <c r="A12" s="107"/>
      <c r="B12" s="108"/>
      <c r="C12" s="108"/>
      <c r="D12" s="10" t="s">
        <v>66</v>
      </c>
      <c r="E12" s="32">
        <f>SUM(E9:E11)</f>
        <v>900000</v>
      </c>
      <c r="F12" s="42"/>
      <c r="G12" s="43"/>
    </row>
    <row r="13" spans="1:7" s="1" customFormat="1" ht="26.25" customHeight="1" thickBot="1">
      <c r="A13" s="84" t="s">
        <v>8</v>
      </c>
      <c r="B13" s="85"/>
      <c r="C13" s="85"/>
      <c r="D13" s="86"/>
      <c r="E13" s="33">
        <f>E8+E12</f>
        <v>9890000</v>
      </c>
      <c r="F13" s="44"/>
      <c r="G13" s="45"/>
    </row>
    <row r="14" ht="15"/>
    <row r="15" spans="1:5" s="3" customFormat="1" ht="19.5" customHeight="1">
      <c r="A15" s="6" t="s">
        <v>7</v>
      </c>
      <c r="E15" s="26"/>
    </row>
    <row r="16" ht="20.25" customHeight="1">
      <c r="A16" t="s">
        <v>4</v>
      </c>
    </row>
    <row r="17" ht="20.25" customHeight="1" thickBot="1">
      <c r="A17" s="59" t="s">
        <v>23</v>
      </c>
    </row>
    <row r="18" spans="1:7" s="5" customFormat="1" ht="36" customHeight="1" thickBot="1">
      <c r="A18" s="24" t="s">
        <v>21</v>
      </c>
      <c r="B18" s="15" t="s">
        <v>14</v>
      </c>
      <c r="C18" s="87" t="s">
        <v>15</v>
      </c>
      <c r="D18" s="88"/>
      <c r="E18" s="35" t="s">
        <v>16</v>
      </c>
      <c r="F18" s="89" t="s">
        <v>18</v>
      </c>
      <c r="G18" s="90"/>
    </row>
    <row r="19" spans="1:7" ht="20.25" customHeight="1">
      <c r="A19" s="91" t="s">
        <v>17</v>
      </c>
      <c r="B19" s="22" t="s">
        <v>28</v>
      </c>
      <c r="C19" s="94" t="s">
        <v>30</v>
      </c>
      <c r="D19" s="95"/>
      <c r="E19" s="36">
        <f>200000*12*2</f>
        <v>4800000</v>
      </c>
      <c r="F19" s="96" t="s">
        <v>29</v>
      </c>
      <c r="G19" s="97"/>
    </row>
    <row r="20" spans="1:7" ht="20.25" customHeight="1">
      <c r="A20" s="92"/>
      <c r="B20" s="22" t="s">
        <v>28</v>
      </c>
      <c r="C20" s="67" t="s">
        <v>31</v>
      </c>
      <c r="D20" s="68"/>
      <c r="E20" s="37">
        <f>1200*8*10*12</f>
        <v>1152000</v>
      </c>
      <c r="F20" s="69" t="s">
        <v>32</v>
      </c>
      <c r="G20" s="70"/>
    </row>
    <row r="21" spans="1:7" ht="20.25" customHeight="1">
      <c r="A21" s="92"/>
      <c r="B21" s="22" t="s">
        <v>34</v>
      </c>
      <c r="C21" s="67" t="s">
        <v>33</v>
      </c>
      <c r="D21" s="68"/>
      <c r="E21" s="37">
        <f>50000*12</f>
        <v>600000</v>
      </c>
      <c r="F21" s="69" t="s">
        <v>35</v>
      </c>
      <c r="G21" s="70"/>
    </row>
    <row r="22" spans="1:7" ht="20.25" customHeight="1">
      <c r="A22" s="92"/>
      <c r="B22" s="22" t="s">
        <v>34</v>
      </c>
      <c r="C22" s="67" t="s">
        <v>36</v>
      </c>
      <c r="D22" s="68"/>
      <c r="E22" s="37">
        <f>30000*5</f>
        <v>150000</v>
      </c>
      <c r="F22" s="69" t="s">
        <v>37</v>
      </c>
      <c r="G22" s="70"/>
    </row>
    <row r="23" spans="1:7" ht="20.25" customHeight="1">
      <c r="A23" s="92"/>
      <c r="B23" s="22" t="s">
        <v>40</v>
      </c>
      <c r="C23" s="67" t="s">
        <v>38</v>
      </c>
      <c r="D23" s="68"/>
      <c r="E23" s="37">
        <f>30000*3*5</f>
        <v>450000</v>
      </c>
      <c r="F23" s="69" t="s">
        <v>39</v>
      </c>
      <c r="G23" s="70"/>
    </row>
    <row r="24" spans="1:7" ht="20.25" customHeight="1">
      <c r="A24" s="92"/>
      <c r="B24" s="22" t="s">
        <v>43</v>
      </c>
      <c r="C24" s="67" t="s">
        <v>41</v>
      </c>
      <c r="D24" s="68"/>
      <c r="E24" s="37">
        <f>1000*30*5</f>
        <v>150000</v>
      </c>
      <c r="F24" s="69" t="s">
        <v>42</v>
      </c>
      <c r="G24" s="70"/>
    </row>
    <row r="25" spans="1:7" ht="20.25" customHeight="1">
      <c r="A25" s="92"/>
      <c r="B25" s="22" t="s">
        <v>52</v>
      </c>
      <c r="C25" s="67" t="s">
        <v>51</v>
      </c>
      <c r="D25" s="68"/>
      <c r="E25" s="37">
        <f>1000*50*5</f>
        <v>250000</v>
      </c>
      <c r="F25" s="69" t="s">
        <v>53</v>
      </c>
      <c r="G25" s="70"/>
    </row>
    <row r="26" spans="1:7" ht="20.25" customHeight="1">
      <c r="A26" s="92"/>
      <c r="B26" s="22" t="s">
        <v>46</v>
      </c>
      <c r="C26" s="67" t="s">
        <v>44</v>
      </c>
      <c r="D26" s="68"/>
      <c r="E26" s="37">
        <f>200*100*5</f>
        <v>100000</v>
      </c>
      <c r="F26" s="69" t="s">
        <v>45</v>
      </c>
      <c r="G26" s="70"/>
    </row>
    <row r="27" spans="1:7" ht="20.25" customHeight="1">
      <c r="A27" s="92"/>
      <c r="B27" s="22" t="s">
        <v>46</v>
      </c>
      <c r="C27" s="48" t="s">
        <v>47</v>
      </c>
      <c r="D27" s="49"/>
      <c r="E27" s="37">
        <f>20000*12</f>
        <v>240000</v>
      </c>
      <c r="F27" s="20" t="s">
        <v>48</v>
      </c>
      <c r="G27" s="21"/>
    </row>
    <row r="28" spans="1:7" ht="20.25" customHeight="1">
      <c r="A28" s="92"/>
      <c r="B28" s="23" t="s">
        <v>50</v>
      </c>
      <c r="C28" s="50" t="s">
        <v>49</v>
      </c>
      <c r="D28" s="51"/>
      <c r="E28" s="38">
        <v>300000</v>
      </c>
      <c r="F28" s="46" t="s">
        <v>56</v>
      </c>
      <c r="G28" s="47"/>
    </row>
    <row r="29" spans="1:7" ht="20.25" customHeight="1">
      <c r="A29" s="92"/>
      <c r="B29" s="22" t="s">
        <v>55</v>
      </c>
      <c r="C29" s="67" t="s">
        <v>54</v>
      </c>
      <c r="D29" s="68"/>
      <c r="E29" s="37">
        <f>50000*2*5</f>
        <v>500000</v>
      </c>
      <c r="F29" s="69" t="s">
        <v>57</v>
      </c>
      <c r="G29" s="70"/>
    </row>
    <row r="30" spans="1:7" ht="20.25" customHeight="1">
      <c r="A30" s="92"/>
      <c r="B30" s="22" t="s">
        <v>59</v>
      </c>
      <c r="C30" s="82" t="s">
        <v>60</v>
      </c>
      <c r="D30" s="83"/>
      <c r="E30" s="37">
        <f>150000*2</f>
        <v>300000</v>
      </c>
      <c r="F30" s="69" t="s">
        <v>58</v>
      </c>
      <c r="G30" s="70"/>
    </row>
    <row r="31" spans="1:7" ht="20.25" customHeight="1">
      <c r="A31" s="92"/>
      <c r="B31" s="22" t="s">
        <v>61</v>
      </c>
      <c r="C31" s="82" t="s">
        <v>62</v>
      </c>
      <c r="D31" s="83"/>
      <c r="E31" s="37">
        <f>1000*5</f>
        <v>5000</v>
      </c>
      <c r="F31" s="69" t="s">
        <v>63</v>
      </c>
      <c r="G31" s="70"/>
    </row>
    <row r="32" spans="1:7" ht="20.25" customHeight="1">
      <c r="A32" s="92"/>
      <c r="B32" s="22"/>
      <c r="C32" s="67"/>
      <c r="D32" s="68"/>
      <c r="E32" s="37"/>
      <c r="F32" s="69"/>
      <c r="G32" s="70"/>
    </row>
    <row r="33" spans="1:7" ht="20.25" customHeight="1">
      <c r="A33" s="92"/>
      <c r="B33" s="22"/>
      <c r="C33" s="67"/>
      <c r="D33" s="68"/>
      <c r="E33" s="37"/>
      <c r="F33" s="69"/>
      <c r="G33" s="70"/>
    </row>
    <row r="34" spans="1:7" ht="20.25" customHeight="1">
      <c r="A34" s="92"/>
      <c r="B34" s="23"/>
      <c r="C34" s="71"/>
      <c r="D34" s="72"/>
      <c r="E34" s="38"/>
      <c r="F34" s="80"/>
      <c r="G34" s="81"/>
    </row>
    <row r="35" spans="1:7" ht="20.25" customHeight="1">
      <c r="A35" s="92"/>
      <c r="B35" s="23"/>
      <c r="C35" s="67"/>
      <c r="D35" s="68"/>
      <c r="E35" s="37"/>
      <c r="F35" s="69"/>
      <c r="G35" s="70"/>
    </row>
    <row r="36" spans="1:7" ht="20.25" customHeight="1">
      <c r="A36" s="92"/>
      <c r="B36" s="23"/>
      <c r="C36" s="67"/>
      <c r="D36" s="68"/>
      <c r="E36" s="37"/>
      <c r="F36" s="69"/>
      <c r="G36" s="70"/>
    </row>
    <row r="37" spans="1:7" ht="20.25" customHeight="1">
      <c r="A37" s="92"/>
      <c r="B37" s="23"/>
      <c r="C37" s="67"/>
      <c r="D37" s="68"/>
      <c r="E37" s="37"/>
      <c r="F37" s="69"/>
      <c r="G37" s="70"/>
    </row>
    <row r="38" spans="1:7" ht="20.25" customHeight="1">
      <c r="A38" s="92"/>
      <c r="B38" s="23"/>
      <c r="C38" s="67"/>
      <c r="D38" s="68"/>
      <c r="E38" s="37"/>
      <c r="F38" s="69"/>
      <c r="G38" s="70"/>
    </row>
    <row r="39" spans="1:7" ht="20.25" customHeight="1">
      <c r="A39" s="92"/>
      <c r="B39" s="23"/>
      <c r="C39" s="67"/>
      <c r="D39" s="68"/>
      <c r="E39" s="37"/>
      <c r="F39" s="69"/>
      <c r="G39" s="70"/>
    </row>
    <row r="40" spans="1:7" ht="20.25" customHeight="1" thickBot="1">
      <c r="A40" s="92"/>
      <c r="B40" s="23"/>
      <c r="C40" s="71"/>
      <c r="D40" s="72"/>
      <c r="E40" s="38"/>
      <c r="F40" s="73"/>
      <c r="G40" s="74"/>
    </row>
    <row r="41" spans="1:7" ht="26.25" customHeight="1" thickBot="1" thickTop="1">
      <c r="A41" s="93"/>
      <c r="B41" s="75" t="s">
        <v>69</v>
      </c>
      <c r="C41" s="76"/>
      <c r="D41" s="77"/>
      <c r="E41" s="41">
        <f>SUM(E19:E40)</f>
        <v>8997000</v>
      </c>
      <c r="F41" s="53"/>
      <c r="G41" s="54"/>
    </row>
    <row r="42" spans="1:7" ht="26.25" customHeight="1" thickBot="1" thickTop="1">
      <c r="A42" s="52"/>
      <c r="B42" s="75" t="s">
        <v>71</v>
      </c>
      <c r="C42" s="76"/>
      <c r="D42" s="77"/>
      <c r="E42" s="41">
        <v>8990000</v>
      </c>
      <c r="F42" s="78" t="s">
        <v>72</v>
      </c>
      <c r="G42" s="79"/>
    </row>
    <row r="43" spans="1:7" ht="26.25" customHeight="1" thickBot="1" thickTop="1">
      <c r="A43" s="63" t="s">
        <v>64</v>
      </c>
      <c r="B43" s="64"/>
      <c r="C43" s="64"/>
      <c r="D43" s="64"/>
      <c r="E43" s="39">
        <f>E12</f>
        <v>900000</v>
      </c>
      <c r="F43" s="56" t="s">
        <v>68</v>
      </c>
      <c r="G43" s="57"/>
    </row>
    <row r="44" spans="1:7" ht="26.25" customHeight="1" thickBot="1" thickTop="1">
      <c r="A44" s="65" t="s">
        <v>65</v>
      </c>
      <c r="B44" s="66"/>
      <c r="C44" s="66"/>
      <c r="D44" s="66"/>
      <c r="E44" s="40">
        <f>E42+E43</f>
        <v>9890000</v>
      </c>
      <c r="F44" s="55" t="s">
        <v>73</v>
      </c>
      <c r="G44" s="58"/>
    </row>
    <row r="45" ht="6" customHeight="1"/>
    <row r="46" spans="1:2" ht="13.5">
      <c r="A46" s="2" t="s">
        <v>70</v>
      </c>
      <c r="B46" s="2"/>
    </row>
    <row r="47" spans="1:2" ht="13.5">
      <c r="A47" s="2" t="s">
        <v>74</v>
      </c>
      <c r="B47" s="2"/>
    </row>
    <row r="48" spans="1:2" ht="13.5">
      <c r="A48" s="2" t="s">
        <v>75</v>
      </c>
      <c r="B48" s="2"/>
    </row>
    <row r="49" ht="13.5">
      <c r="A49" s="2" t="s">
        <v>10</v>
      </c>
    </row>
  </sheetData>
  <sheetProtection/>
  <mergeCells count="62">
    <mergeCell ref="A1:F1"/>
    <mergeCell ref="B3:E3"/>
    <mergeCell ref="B4:E4"/>
    <mergeCell ref="A5:F5"/>
    <mergeCell ref="A7:D7"/>
    <mergeCell ref="F7:G7"/>
    <mergeCell ref="A8:C8"/>
    <mergeCell ref="F8:G8"/>
    <mergeCell ref="A9:C12"/>
    <mergeCell ref="F9:G9"/>
    <mergeCell ref="F10:G10"/>
    <mergeCell ref="F11:G11"/>
    <mergeCell ref="A13:D13"/>
    <mergeCell ref="C18:D18"/>
    <mergeCell ref="F18:G18"/>
    <mergeCell ref="A19:A41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9:D29"/>
    <mergeCell ref="F29:G29"/>
    <mergeCell ref="C30:D30"/>
    <mergeCell ref="F30:G30"/>
    <mergeCell ref="C25:D25"/>
    <mergeCell ref="F25:G25"/>
    <mergeCell ref="C26:D26"/>
    <mergeCell ref="F26:G26"/>
    <mergeCell ref="C31:D31"/>
    <mergeCell ref="F31:G31"/>
    <mergeCell ref="C32:D32"/>
    <mergeCell ref="F32:G32"/>
    <mergeCell ref="C33:D33"/>
    <mergeCell ref="F33:G33"/>
    <mergeCell ref="C38:D38"/>
    <mergeCell ref="F38:G38"/>
    <mergeCell ref="C39:D39"/>
    <mergeCell ref="F39:G39"/>
    <mergeCell ref="C34:D34"/>
    <mergeCell ref="F34:G34"/>
    <mergeCell ref="C35:D35"/>
    <mergeCell ref="F35:G35"/>
    <mergeCell ref="C36:D36"/>
    <mergeCell ref="F36:G36"/>
    <mergeCell ref="C40:D40"/>
    <mergeCell ref="F40:G40"/>
    <mergeCell ref="B41:D41"/>
    <mergeCell ref="A43:D43"/>
    <mergeCell ref="A44:D44"/>
    <mergeCell ref="A2:B2"/>
    <mergeCell ref="B42:D42"/>
    <mergeCell ref="F42:G42"/>
    <mergeCell ref="C37:D37"/>
    <mergeCell ref="F37:G37"/>
  </mergeCells>
  <dataValidations count="1">
    <dataValidation type="list" allowBlank="1" showInputMessage="1" showErrorMessage="1" sqref="B19:B40">
      <formula1>"人件費,旅費交通費,印刷製本費,通信運搬費,会議費,研修費,器具備品費,消耗品費,賃借料,委託費,保険料,諸謝金,その他"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5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subject/>
  <dc:creator>中央共同募金会</dc:creator>
  <cp:keywords/>
  <dc:description/>
  <cp:lastModifiedBy>tanaka</cp:lastModifiedBy>
  <cp:lastPrinted>2020-12-01T09:29:49Z</cp:lastPrinted>
  <dcterms:created xsi:type="dcterms:W3CDTF">2011-06-02T09:38:46Z</dcterms:created>
  <dcterms:modified xsi:type="dcterms:W3CDTF">2020-12-01T09:33:25Z</dcterms:modified>
  <cp:category/>
  <cp:version/>
  <cp:contentType/>
  <cp:contentStatus/>
</cp:coreProperties>
</file>